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CRONOGRAMA" sheetId="1" r:id="rId1"/>
    <sheet name="Plan3" sheetId="2" state="hidden" r:id="rId2"/>
  </sheets>
  <definedNames>
    <definedName name="_xlnm.Print_Area" localSheetId="0">'CRONOGRAMA'!$A$1:$M$18</definedName>
  </definedNames>
  <calcPr fullCalcOnLoad="1"/>
</workbook>
</file>

<file path=xl/sharedStrings.xml><?xml version="1.0" encoding="utf-8"?>
<sst xmlns="http://schemas.openxmlformats.org/spreadsheetml/2006/main" count="28" uniqueCount="27">
  <si>
    <t>1º MÊS</t>
  </si>
  <si>
    <t>TOTAL ACUMULADO</t>
  </si>
  <si>
    <t>CRONOGRAMA FÍSICO - FINANCEIRO</t>
  </si>
  <si>
    <t>ITEM</t>
  </si>
  <si>
    <t>TOTAL</t>
  </si>
  <si>
    <t>%</t>
  </si>
  <si>
    <t>SERVIÇOS</t>
  </si>
  <si>
    <t xml:space="preserve">VALOR </t>
  </si>
  <si>
    <r>
      <t xml:space="preserve">INTERESSADO: </t>
    </r>
    <r>
      <rPr>
        <sz val="9"/>
        <rFont val="Tahoma"/>
        <family val="2"/>
      </rPr>
      <t>PREFEITURA MUNICIPAL DE BASTOS</t>
    </r>
  </si>
  <si>
    <t>PORC.</t>
  </si>
  <si>
    <t>2º MÊS</t>
  </si>
  <si>
    <t>-</t>
  </si>
  <si>
    <t>3º MÊS</t>
  </si>
  <si>
    <t>4º MÊS</t>
  </si>
  <si>
    <t>Serviços Preliminares</t>
  </si>
  <si>
    <t>EXECUÇÃO DE REFORMA DO ANTIGO PRÉDIO DA PREFEITURA MUNICIPAL - ASSISTÊNCIA SOCIAL</t>
  </si>
  <si>
    <r>
      <t>LOCAL: RUA ADHEMAR DE BARROS, 530</t>
    </r>
    <r>
      <rPr>
        <sz val="9"/>
        <rFont val="Tahoma"/>
        <family val="2"/>
      </rPr>
      <t xml:space="preserve"> - BASTOS, SP</t>
    </r>
  </si>
  <si>
    <t>CREAS</t>
  </si>
  <si>
    <t>Secretaria da Promoção Social</t>
  </si>
  <si>
    <t>Cadastro Único do Bolsa Familia</t>
  </si>
  <si>
    <t>Conclusão</t>
  </si>
  <si>
    <t>5º MÊS</t>
  </si>
  <si>
    <t>6º MÊS</t>
  </si>
  <si>
    <t xml:space="preserve">     SÉRGIO MASAO HOSSOYA                                     RODRIGO ALEXANDRO MURJIA                                                MANOEL IRONIDES ROSA</t>
  </si>
  <si>
    <t>Engenheiro Civil - CREA 5061329667                    Assist. Secr. Municipal de Planejamento                                                   Prefeito Municipal</t>
  </si>
  <si>
    <t>Bastos, 03 de janeiro de 2022.</t>
  </si>
  <si>
    <t>REF: CPOS 184 e SINAPI 10-2021</t>
  </si>
</sst>
</file>

<file path=xl/styles.xml><?xml version="1.0" encoding="utf-8"?>
<styleSheet xmlns="http://schemas.openxmlformats.org/spreadsheetml/2006/main">
  <numFmts count="41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_(&quot;R$&quot;* #,##0.00_);_(&quot;R$&quot;* \(#,##0.00\);_(&quot;R$&quot;* &quot;-&quot;??_);_(@_)"/>
    <numFmt numFmtId="187" formatCode="_(&quot;R$&quot;* #,##0_);_(&quot;R$&quot;* \(#,##0\);_(&quot;R$&quot;* &quot;-&quot;_);_(@_)"/>
    <numFmt numFmtId="188" formatCode="_(&quot;Cr$&quot;* #,##0.00_);_(&quot;Cr$&quot;* \(#,##0.00\);_(&quot;Cr$&quot;* &quot;-&quot;??_);_(@_)"/>
    <numFmt numFmtId="189" formatCode="_(&quot;Cr$&quot;* #,##0_);_(&quot;Cr$&quot;* \(#,##0\);_(&quot;Cr$&quot;* &quot;-&quot;_);_(@_)"/>
    <numFmt numFmtId="190" formatCode="&quot;R$ &quot;#,##0.00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  <numFmt numFmtId="195" formatCode="#,##0.00_ ;\-#,##0.00\ "/>
    <numFmt numFmtId="196" formatCode="[$-416]dddd\,\ d&quot; de &quot;mmmm&quot; de &quot;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8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85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50">
      <alignment/>
      <protection/>
    </xf>
    <xf numFmtId="0" fontId="6" fillId="0" borderId="0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left" vertical="center" indent="1"/>
      <protection/>
    </xf>
    <xf numFmtId="0" fontId="0" fillId="0" borderId="0" xfId="50" applyAlignment="1">
      <alignment horizontal="center"/>
      <protection/>
    </xf>
    <xf numFmtId="0" fontId="5" fillId="0" borderId="0" xfId="50" applyFont="1" applyBorder="1" applyAlignment="1">
      <alignment horizontal="center" vertical="center"/>
      <protection/>
    </xf>
    <xf numFmtId="0" fontId="0" fillId="0" borderId="0" xfId="50" applyFont="1" applyAlignment="1">
      <alignment horizontal="center"/>
      <protection/>
    </xf>
    <xf numFmtId="0" fontId="3" fillId="0" borderId="0" xfId="50" applyFont="1" applyBorder="1">
      <alignment/>
      <protection/>
    </xf>
    <xf numFmtId="0" fontId="0" fillId="0" borderId="0" xfId="50" applyBorder="1">
      <alignment/>
      <protection/>
    </xf>
    <xf numFmtId="49" fontId="7" fillId="0" borderId="0" xfId="50" applyNumberFormat="1" applyFont="1" applyBorder="1" applyAlignment="1" applyProtection="1">
      <alignment horizontal="left" vertical="center"/>
      <protection locked="0"/>
    </xf>
    <xf numFmtId="0" fontId="8" fillId="33" borderId="10" xfId="50" applyFont="1" applyFill="1" applyBorder="1" applyAlignment="1">
      <alignment horizontal="center" vertical="center"/>
      <protection/>
    </xf>
    <xf numFmtId="0" fontId="8" fillId="0" borderId="11" xfId="50" applyFont="1" applyFill="1" applyBorder="1" applyAlignment="1">
      <alignment horizontal="center" vertical="center"/>
      <protection/>
    </xf>
    <xf numFmtId="0" fontId="7" fillId="34" borderId="12" xfId="50" applyFont="1" applyFill="1" applyBorder="1" applyAlignment="1">
      <alignment vertical="center"/>
      <protection/>
    </xf>
    <xf numFmtId="0" fontId="10" fillId="34" borderId="13" xfId="50" applyFont="1" applyFill="1" applyBorder="1" applyAlignment="1">
      <alignment vertical="center"/>
      <protection/>
    </xf>
    <xf numFmtId="0" fontId="7" fillId="34" borderId="13" xfId="50" applyFont="1" applyFill="1" applyBorder="1" applyAlignment="1">
      <alignment vertical="center"/>
      <protection/>
    </xf>
    <xf numFmtId="0" fontId="4" fillId="0" borderId="13" xfId="50" applyFont="1" applyBorder="1" applyAlignment="1">
      <alignment horizontal="left" vertical="center" indent="1"/>
      <protection/>
    </xf>
    <xf numFmtId="0" fontId="4" fillId="0" borderId="14" xfId="50" applyFont="1" applyBorder="1" applyAlignment="1">
      <alignment horizontal="left" vertical="center" indent="1"/>
      <protection/>
    </xf>
    <xf numFmtId="0" fontId="8" fillId="33" borderId="15" xfId="50" applyFont="1" applyFill="1" applyBorder="1" applyAlignment="1">
      <alignment horizontal="center" vertical="center"/>
      <protection/>
    </xf>
    <xf numFmtId="0" fontId="5" fillId="0" borderId="16" xfId="50" applyFont="1" applyBorder="1" applyAlignment="1">
      <alignment horizontal="center" vertical="center"/>
      <protection/>
    </xf>
    <xf numFmtId="0" fontId="3" fillId="0" borderId="16" xfId="50" applyFont="1" applyBorder="1">
      <alignment/>
      <protection/>
    </xf>
    <xf numFmtId="10" fontId="3" fillId="0" borderId="17" xfId="50" applyNumberFormat="1" applyFont="1" applyBorder="1">
      <alignment/>
      <protection/>
    </xf>
    <xf numFmtId="185" fontId="3" fillId="0" borderId="18" xfId="50" applyNumberFormat="1" applyFont="1" applyBorder="1">
      <alignment/>
      <protection/>
    </xf>
    <xf numFmtId="0" fontId="6" fillId="0" borderId="19" xfId="50" applyFont="1" applyBorder="1" applyAlignment="1">
      <alignment horizontal="center" vertical="center"/>
      <protection/>
    </xf>
    <xf numFmtId="0" fontId="6" fillId="0" borderId="20" xfId="50" applyFont="1" applyBorder="1" applyAlignment="1">
      <alignment horizontal="center" vertical="center"/>
      <protection/>
    </xf>
    <xf numFmtId="49" fontId="7" fillId="0" borderId="21" xfId="50" applyNumberFormat="1" applyFont="1" applyBorder="1" applyAlignment="1" applyProtection="1">
      <alignment horizontal="left" vertical="center"/>
      <protection locked="0"/>
    </xf>
    <xf numFmtId="0" fontId="6" fillId="0" borderId="22" xfId="50" applyFont="1" applyBorder="1" applyAlignment="1">
      <alignment horizontal="center" vertical="center"/>
      <protection/>
    </xf>
    <xf numFmtId="0" fontId="4" fillId="0" borderId="22" xfId="50" applyFont="1" applyBorder="1" applyAlignment="1">
      <alignment horizontal="left" vertical="center" indent="1"/>
      <protection/>
    </xf>
    <xf numFmtId="0" fontId="4" fillId="0" borderId="17" xfId="50" applyFont="1" applyBorder="1" applyAlignment="1">
      <alignment horizontal="left" vertical="center" indent="1"/>
      <protection/>
    </xf>
    <xf numFmtId="0" fontId="4" fillId="0" borderId="23" xfId="50" applyFont="1" applyBorder="1" applyAlignment="1">
      <alignment horizontal="left" vertical="center" indent="1"/>
      <protection/>
    </xf>
    <xf numFmtId="0" fontId="5" fillId="0" borderId="0" xfId="50" applyFont="1" applyBorder="1" applyAlignment="1">
      <alignment horizontal="center" vertical="center" wrapText="1"/>
      <protection/>
    </xf>
    <xf numFmtId="0" fontId="5" fillId="0" borderId="16" xfId="50" applyFont="1" applyBorder="1" applyAlignment="1">
      <alignment horizontal="center" vertical="center" wrapText="1"/>
      <protection/>
    </xf>
    <xf numFmtId="0" fontId="0" fillId="0" borderId="0" xfId="50" applyFont="1" applyAlignment="1">
      <alignment horizontal="center" wrapText="1"/>
      <protection/>
    </xf>
    <xf numFmtId="0" fontId="0" fillId="0" borderId="0" xfId="0" applyAlignment="1">
      <alignment wrapText="1"/>
    </xf>
    <xf numFmtId="0" fontId="13" fillId="0" borderId="15" xfId="50" applyFont="1" applyBorder="1" applyAlignment="1">
      <alignment horizontal="center" vertical="center"/>
      <protection/>
    </xf>
    <xf numFmtId="0" fontId="13" fillId="0" borderId="10" xfId="50" applyFont="1" applyBorder="1" applyAlignment="1">
      <alignment horizontal="center" vertical="center"/>
      <protection/>
    </xf>
    <xf numFmtId="186" fontId="14" fillId="33" borderId="10" xfId="50" applyNumberFormat="1" applyFont="1" applyFill="1" applyBorder="1" applyAlignment="1">
      <alignment horizontal="center" vertical="center"/>
      <protection/>
    </xf>
    <xf numFmtId="186" fontId="14" fillId="0" borderId="10" xfId="50" applyNumberFormat="1" applyFont="1" applyBorder="1" applyAlignment="1">
      <alignment horizontal="center" vertical="center"/>
      <protection/>
    </xf>
    <xf numFmtId="10" fontId="14" fillId="0" borderId="11" xfId="52" applyNumberFormat="1" applyFont="1" applyFill="1" applyBorder="1" applyAlignment="1">
      <alignment horizontal="right" vertical="center"/>
    </xf>
    <xf numFmtId="0" fontId="13" fillId="0" borderId="15" xfId="50" applyFont="1" applyBorder="1" applyAlignment="1">
      <alignment horizontal="center" vertical="center" wrapText="1"/>
      <protection/>
    </xf>
    <xf numFmtId="0" fontId="13" fillId="0" borderId="10" xfId="50" applyFont="1" applyBorder="1" applyAlignment="1">
      <alignment horizontal="center" vertical="center" wrapText="1"/>
      <protection/>
    </xf>
    <xf numFmtId="186" fontId="14" fillId="33" borderId="10" xfId="50" applyNumberFormat="1" applyFont="1" applyFill="1" applyBorder="1" applyAlignment="1">
      <alignment horizontal="center" vertical="center" wrapText="1"/>
      <protection/>
    </xf>
    <xf numFmtId="186" fontId="14" fillId="33" borderId="24" xfId="48" applyFont="1" applyFill="1" applyBorder="1" applyAlignment="1">
      <alignment vertical="center"/>
    </xf>
    <xf numFmtId="186" fontId="16" fillId="33" borderId="24" xfId="48" applyFont="1" applyFill="1" applyBorder="1" applyAlignment="1">
      <alignment vertical="center"/>
    </xf>
    <xf numFmtId="185" fontId="16" fillId="33" borderId="24" xfId="64" applyFont="1" applyFill="1" applyBorder="1" applyAlignment="1">
      <alignment vertical="center"/>
    </xf>
    <xf numFmtId="185" fontId="14" fillId="0" borderId="25" xfId="64" applyFont="1" applyFill="1" applyBorder="1" applyAlignment="1">
      <alignment vertical="center"/>
    </xf>
    <xf numFmtId="10" fontId="14" fillId="33" borderId="26" xfId="52" applyNumberFormat="1" applyFont="1" applyFill="1" applyBorder="1" applyAlignment="1">
      <alignment horizontal="right" vertical="center"/>
    </xf>
    <xf numFmtId="10" fontId="14" fillId="0" borderId="27" xfId="52" applyNumberFormat="1" applyFont="1" applyFill="1" applyBorder="1" applyAlignment="1">
      <alignment horizontal="right" vertical="center"/>
    </xf>
    <xf numFmtId="0" fontId="12" fillId="35" borderId="0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horizontal="left" vertical="center" wrapText="1"/>
    </xf>
    <xf numFmtId="0" fontId="13" fillId="33" borderId="28" xfId="50" applyFont="1" applyFill="1" applyBorder="1" applyAlignment="1">
      <alignment horizontal="center" vertical="center"/>
      <protection/>
    </xf>
    <xf numFmtId="0" fontId="13" fillId="33" borderId="24" xfId="50" applyFont="1" applyFill="1" applyBorder="1" applyAlignment="1">
      <alignment horizontal="center" vertical="center"/>
      <protection/>
    </xf>
    <xf numFmtId="0" fontId="15" fillId="33" borderId="28" xfId="50" applyFont="1" applyFill="1" applyBorder="1" applyAlignment="1">
      <alignment horizontal="center" vertical="center"/>
      <protection/>
    </xf>
    <xf numFmtId="0" fontId="15" fillId="33" borderId="24" xfId="50" applyFont="1" applyFill="1" applyBorder="1" applyAlignment="1">
      <alignment horizontal="center" vertical="center"/>
      <protection/>
    </xf>
    <xf numFmtId="0" fontId="13" fillId="33" borderId="29" xfId="50" applyFont="1" applyFill="1" applyBorder="1" applyAlignment="1">
      <alignment horizontal="center" vertical="center"/>
      <protection/>
    </xf>
    <xf numFmtId="0" fontId="13" fillId="33" borderId="26" xfId="50" applyFont="1" applyFill="1" applyBorder="1" applyAlignment="1">
      <alignment horizontal="center" vertical="center"/>
      <protection/>
    </xf>
    <xf numFmtId="0" fontId="11" fillId="0" borderId="30" xfId="50" applyFont="1" applyBorder="1" applyAlignment="1">
      <alignment horizontal="center" vertical="center"/>
      <protection/>
    </xf>
    <xf numFmtId="0" fontId="11" fillId="0" borderId="19" xfId="50" applyFont="1" applyBorder="1" applyAlignment="1">
      <alignment horizontal="center" vertical="center"/>
      <protection/>
    </xf>
    <xf numFmtId="49" fontId="7" fillId="0" borderId="21" xfId="50" applyNumberFormat="1" applyFont="1" applyBorder="1" applyAlignment="1" applyProtection="1">
      <alignment horizontal="left" vertical="center"/>
      <protection locked="0"/>
    </xf>
    <xf numFmtId="49" fontId="7" fillId="0" borderId="0" xfId="50" applyNumberFormat="1" applyFont="1" applyBorder="1" applyAlignment="1" applyProtection="1">
      <alignment horizontal="left" vertical="center"/>
      <protection locked="0"/>
    </xf>
    <xf numFmtId="49" fontId="7" fillId="0" borderId="31" xfId="50" applyNumberFormat="1" applyFont="1" applyBorder="1" applyAlignment="1" applyProtection="1">
      <alignment horizontal="left" vertical="center"/>
      <protection locked="0"/>
    </xf>
    <xf numFmtId="49" fontId="7" fillId="0" borderId="17" xfId="50" applyNumberFormat="1" applyFont="1" applyBorder="1" applyAlignment="1" applyProtection="1">
      <alignment horizontal="left" vertical="center"/>
      <protection locked="0"/>
    </xf>
    <xf numFmtId="0" fontId="9" fillId="35" borderId="13" xfId="50" applyFont="1" applyFill="1" applyBorder="1" applyAlignment="1">
      <alignment horizontal="right" vertical="center" wrapText="1"/>
      <protection/>
    </xf>
    <xf numFmtId="0" fontId="5" fillId="35" borderId="0" xfId="0" applyFont="1" applyFill="1" applyBorder="1" applyAlignment="1">
      <alignment horizontal="left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_Bastos 2" xfId="48"/>
    <cellStyle name="Neutro" xfId="49"/>
    <cellStyle name="Normal_Bastos 2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390525</xdr:colOff>
      <xdr:row>0</xdr:row>
      <xdr:rowOff>276225</xdr:rowOff>
    </xdr:from>
    <xdr:to>
      <xdr:col>11</xdr:col>
      <xdr:colOff>57150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276225"/>
          <a:ext cx="10668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view="pageBreakPreview" zoomScale="110" zoomScaleNormal="110" zoomScaleSheetLayoutView="110" workbookViewId="0" topLeftCell="A1">
      <selection activeCell="C9" sqref="C9"/>
    </sheetView>
  </sheetViews>
  <sheetFormatPr defaultColWidth="9.140625" defaultRowHeight="12.75"/>
  <cols>
    <col min="1" max="1" width="8.00390625" style="0" customWidth="1"/>
    <col min="2" max="2" width="17.00390625" style="0" customWidth="1"/>
    <col min="3" max="3" width="11.7109375" style="0" customWidth="1"/>
    <col min="4" max="4" width="11.28125" style="0" customWidth="1"/>
    <col min="5" max="5" width="11.57421875" style="0" customWidth="1"/>
    <col min="6" max="6" width="11.421875" style="0" customWidth="1"/>
    <col min="7" max="7" width="11.7109375" style="0" customWidth="1"/>
    <col min="8" max="8" width="12.28125" style="0" customWidth="1"/>
    <col min="9" max="9" width="13.00390625" style="0" customWidth="1"/>
    <col min="10" max="10" width="11.8515625" style="0" customWidth="1"/>
    <col min="11" max="11" width="9.140625" style="0" customWidth="1"/>
    <col min="12" max="12" width="1.7109375" style="0" customWidth="1"/>
    <col min="13" max="13" width="2.7109375" style="0" hidden="1" customWidth="1"/>
  </cols>
  <sheetData>
    <row r="1" spans="1:17" ht="28.5" customHeight="1">
      <c r="A1" s="55" t="s">
        <v>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22"/>
      <c r="M1" s="23"/>
      <c r="N1" s="2"/>
      <c r="O1" s="1"/>
      <c r="P1" s="1"/>
      <c r="Q1" s="1"/>
    </row>
    <row r="2" spans="1:17" ht="19.5" customHeight="1">
      <c r="A2" s="57" t="s">
        <v>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2"/>
      <c r="M2" s="25"/>
      <c r="N2" s="2"/>
      <c r="O2" s="1"/>
      <c r="P2" s="1"/>
      <c r="Q2" s="1"/>
    </row>
    <row r="3" spans="1:17" ht="19.5" customHeight="1">
      <c r="A3" s="57" t="s">
        <v>16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3"/>
      <c r="M3" s="26"/>
      <c r="N3" s="3"/>
      <c r="O3" s="1"/>
      <c r="P3" s="1"/>
      <c r="Q3" s="1"/>
    </row>
    <row r="4" spans="1:17" ht="19.5" customHeight="1">
      <c r="A4" s="24" t="s">
        <v>26</v>
      </c>
      <c r="B4" s="9"/>
      <c r="C4" s="9"/>
      <c r="D4" s="9"/>
      <c r="E4" s="9"/>
      <c r="F4" s="9"/>
      <c r="G4" s="9"/>
      <c r="H4" s="9"/>
      <c r="I4" s="9"/>
      <c r="J4" s="9"/>
      <c r="K4" s="9"/>
      <c r="L4" s="3"/>
      <c r="M4" s="26"/>
      <c r="N4" s="3"/>
      <c r="O4" s="1"/>
      <c r="P4" s="1"/>
      <c r="Q4" s="1"/>
    </row>
    <row r="5" spans="1:17" ht="19.5" customHeight="1" thickBot="1">
      <c r="A5" s="59" t="s">
        <v>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27"/>
      <c r="M5" s="28"/>
      <c r="N5" s="3"/>
      <c r="O5" s="1"/>
      <c r="P5" s="1"/>
      <c r="Q5" s="1"/>
    </row>
    <row r="6" spans="1:17" ht="13.5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  <c r="L6" s="15"/>
      <c r="M6" s="16"/>
      <c r="N6" s="3"/>
      <c r="O6" s="4"/>
      <c r="P6" s="4"/>
      <c r="Q6" s="4"/>
    </row>
    <row r="7" spans="1:17" ht="19.5" customHeight="1">
      <c r="A7" s="17" t="s">
        <v>3</v>
      </c>
      <c r="B7" s="10" t="s">
        <v>6</v>
      </c>
      <c r="C7" s="10" t="s">
        <v>7</v>
      </c>
      <c r="D7" s="10" t="s">
        <v>0</v>
      </c>
      <c r="E7" s="10" t="s">
        <v>10</v>
      </c>
      <c r="F7" s="10" t="s">
        <v>12</v>
      </c>
      <c r="G7" s="10" t="s">
        <v>13</v>
      </c>
      <c r="H7" s="10" t="s">
        <v>21</v>
      </c>
      <c r="I7" s="10" t="s">
        <v>22</v>
      </c>
      <c r="J7" s="10" t="s">
        <v>4</v>
      </c>
      <c r="K7" s="11" t="s">
        <v>9</v>
      </c>
      <c r="L7" s="5"/>
      <c r="M7" s="18"/>
      <c r="N7" s="5"/>
      <c r="O7" s="6"/>
      <c r="P7" s="6"/>
      <c r="Q7" s="6"/>
    </row>
    <row r="8" spans="1:17" ht="19.5" customHeight="1">
      <c r="A8" s="33">
        <v>1</v>
      </c>
      <c r="B8" s="34" t="s">
        <v>14</v>
      </c>
      <c r="C8" s="35">
        <v>3523.73</v>
      </c>
      <c r="D8" s="36">
        <f>C8</f>
        <v>3523.73</v>
      </c>
      <c r="E8" s="36" t="s">
        <v>11</v>
      </c>
      <c r="F8" s="36"/>
      <c r="G8" s="36"/>
      <c r="H8" s="36"/>
      <c r="I8" s="36"/>
      <c r="J8" s="35">
        <f>SUM(D8:I8)</f>
        <v>3523.73</v>
      </c>
      <c r="K8" s="37">
        <f>J8/161997.55</f>
        <v>0.021751748714718216</v>
      </c>
      <c r="L8" s="5"/>
      <c r="M8" s="18"/>
      <c r="N8" s="5"/>
      <c r="O8" s="6"/>
      <c r="P8" s="6"/>
      <c r="Q8" s="6"/>
    </row>
    <row r="9" spans="1:17" ht="19.5" customHeight="1">
      <c r="A9" s="33">
        <v>2</v>
      </c>
      <c r="B9" s="34" t="s">
        <v>17</v>
      </c>
      <c r="C9" s="35">
        <v>123567.67</v>
      </c>
      <c r="D9" s="36">
        <f>C9*0.1</f>
        <v>12356.767</v>
      </c>
      <c r="E9" s="36">
        <f>C9*0.2</f>
        <v>24713.534</v>
      </c>
      <c r="F9" s="36">
        <f>C9*0.2</f>
        <v>24713.534</v>
      </c>
      <c r="G9" s="36">
        <f>C9*0.2</f>
        <v>24713.534</v>
      </c>
      <c r="H9" s="36">
        <f>C9*0.2</f>
        <v>24713.534</v>
      </c>
      <c r="I9" s="36">
        <f>C9*0.1</f>
        <v>12356.767</v>
      </c>
      <c r="J9" s="35">
        <f>SUM(D9:I9)</f>
        <v>123567.67000000001</v>
      </c>
      <c r="K9" s="37">
        <f>J9/161997.55</f>
        <v>0.7627749308554359</v>
      </c>
      <c r="L9" s="5"/>
      <c r="M9" s="18"/>
      <c r="N9" s="5"/>
      <c r="O9" s="6"/>
      <c r="P9" s="6"/>
      <c r="Q9" s="6"/>
    </row>
    <row r="10" spans="1:17" s="32" customFormat="1" ht="27.75" customHeight="1">
      <c r="A10" s="38">
        <v>3</v>
      </c>
      <c r="B10" s="39" t="s">
        <v>18</v>
      </c>
      <c r="C10" s="40">
        <v>20819.88</v>
      </c>
      <c r="D10" s="36">
        <f>C10*0.1</f>
        <v>2081.9880000000003</v>
      </c>
      <c r="E10" s="36">
        <f>C10*0.2</f>
        <v>4163.976000000001</v>
      </c>
      <c r="F10" s="36">
        <f>C10*0.2</f>
        <v>4163.976000000001</v>
      </c>
      <c r="G10" s="36">
        <f>C10*0.2</f>
        <v>4163.976000000001</v>
      </c>
      <c r="H10" s="36">
        <f>C10*0.2</f>
        <v>4163.976000000001</v>
      </c>
      <c r="I10" s="36">
        <f>C10*0.1</f>
        <v>2081.9880000000003</v>
      </c>
      <c r="J10" s="35">
        <f>SUM(D10:I10)</f>
        <v>20819.880000000005</v>
      </c>
      <c r="K10" s="37">
        <f>J10/161997.55</f>
        <v>0.1285197214402317</v>
      </c>
      <c r="L10" s="29"/>
      <c r="M10" s="30"/>
      <c r="N10" s="29"/>
      <c r="O10" s="31"/>
      <c r="P10" s="31"/>
      <c r="Q10" s="31"/>
    </row>
    <row r="11" spans="1:17" ht="27.75" customHeight="1">
      <c r="A11" s="33">
        <v>4</v>
      </c>
      <c r="B11" s="39" t="s">
        <v>19</v>
      </c>
      <c r="C11" s="35">
        <v>13699.82</v>
      </c>
      <c r="D11" s="36">
        <f>C11*0.1</f>
        <v>1369.982</v>
      </c>
      <c r="E11" s="36">
        <f>C11*0.2</f>
        <v>2739.964</v>
      </c>
      <c r="F11" s="36">
        <f>C11*0.2</f>
        <v>2739.964</v>
      </c>
      <c r="G11" s="36">
        <f>C11*0.2</f>
        <v>2739.964</v>
      </c>
      <c r="H11" s="36">
        <f>C11*0.2</f>
        <v>2739.964</v>
      </c>
      <c r="I11" s="36">
        <f>C11*0.1</f>
        <v>1369.982</v>
      </c>
      <c r="J11" s="35">
        <f>SUM(D11:I11)</f>
        <v>13699.82</v>
      </c>
      <c r="K11" s="37">
        <f>J11/161997.55</f>
        <v>0.08456806908499542</v>
      </c>
      <c r="L11" s="5"/>
      <c r="M11" s="18"/>
      <c r="N11" s="5"/>
      <c r="O11" s="6"/>
      <c r="P11" s="6"/>
      <c r="Q11" s="6"/>
    </row>
    <row r="12" spans="1:17" ht="19.5" customHeight="1">
      <c r="A12" s="33">
        <v>5</v>
      </c>
      <c r="B12" s="34" t="s">
        <v>20</v>
      </c>
      <c r="C12" s="35">
        <v>24236.46</v>
      </c>
      <c r="D12" s="36">
        <f>C12*0.1</f>
        <v>2423.646</v>
      </c>
      <c r="E12" s="36">
        <f>C12*0.2</f>
        <v>4847.292</v>
      </c>
      <c r="F12" s="36">
        <f>C12*0.2</f>
        <v>4847.292</v>
      </c>
      <c r="G12" s="36">
        <f>C12*0.2</f>
        <v>4847.292</v>
      </c>
      <c r="H12" s="36">
        <f>C12*0.2</f>
        <v>4847.292</v>
      </c>
      <c r="I12" s="36">
        <f>C12*0.1</f>
        <v>2423.646</v>
      </c>
      <c r="J12" s="35">
        <f>SUM(D12:I12)</f>
        <v>24236.460000000003</v>
      </c>
      <c r="K12" s="37">
        <f>J12/161997.55</f>
        <v>0.14961004039875914</v>
      </c>
      <c r="L12" s="5"/>
      <c r="M12" s="18"/>
      <c r="N12" s="5"/>
      <c r="O12" s="6"/>
      <c r="P12" s="6"/>
      <c r="Q12" s="6"/>
    </row>
    <row r="13" spans="1:17" ht="19.5" customHeight="1">
      <c r="A13" s="49" t="s">
        <v>4</v>
      </c>
      <c r="B13" s="50"/>
      <c r="C13" s="41">
        <v>185847.57</v>
      </c>
      <c r="D13" s="41">
        <f aca="true" t="shared" si="0" ref="D13:I13">SUM(D8:D12)</f>
        <v>21756.113</v>
      </c>
      <c r="E13" s="41">
        <f t="shared" si="0"/>
        <v>36464.766</v>
      </c>
      <c r="F13" s="41">
        <f t="shared" si="0"/>
        <v>36464.766</v>
      </c>
      <c r="G13" s="41">
        <f t="shared" si="0"/>
        <v>36464.766</v>
      </c>
      <c r="H13" s="41">
        <f t="shared" si="0"/>
        <v>36464.766</v>
      </c>
      <c r="I13" s="41">
        <f t="shared" si="0"/>
        <v>18232.383</v>
      </c>
      <c r="J13" s="41">
        <f>C13</f>
        <v>185847.57</v>
      </c>
      <c r="K13" s="37">
        <f>J13/185847.57</f>
        <v>1</v>
      </c>
      <c r="L13" s="7"/>
      <c r="M13" s="19"/>
      <c r="N13" s="7"/>
      <c r="O13" s="7"/>
      <c r="P13" s="7"/>
      <c r="Q13" s="7"/>
    </row>
    <row r="14" spans="1:17" ht="14.25" customHeight="1">
      <c r="A14" s="51" t="s">
        <v>1</v>
      </c>
      <c r="B14" s="52"/>
      <c r="C14" s="42"/>
      <c r="D14" s="42">
        <f>D13</f>
        <v>21756.113</v>
      </c>
      <c r="E14" s="42">
        <f>D14+E13</f>
        <v>58220.879</v>
      </c>
      <c r="F14" s="42">
        <f>E14+F13</f>
        <v>94685.645</v>
      </c>
      <c r="G14" s="42">
        <f>F14+G13</f>
        <v>131150.41100000002</v>
      </c>
      <c r="H14" s="42">
        <f>G14+H13</f>
        <v>167615.17700000003</v>
      </c>
      <c r="I14" s="42">
        <f>H14+I13</f>
        <v>185847.56000000003</v>
      </c>
      <c r="J14" s="43"/>
      <c r="K14" s="44"/>
      <c r="L14" s="7"/>
      <c r="M14" s="19"/>
      <c r="N14" s="7"/>
      <c r="O14" s="7"/>
      <c r="P14" s="7"/>
      <c r="Q14" s="7"/>
    </row>
    <row r="15" spans="1:17" ht="19.5" customHeight="1" thickBot="1">
      <c r="A15" s="53" t="s">
        <v>5</v>
      </c>
      <c r="B15" s="54"/>
      <c r="C15" s="45"/>
      <c r="D15" s="45">
        <f aca="true" t="shared" si="1" ref="D15:I15">D14/161997.55</f>
        <v>0.13429902489266043</v>
      </c>
      <c r="E15" s="45">
        <f t="shared" si="1"/>
        <v>0.3593935772485448</v>
      </c>
      <c r="F15" s="45">
        <f t="shared" si="1"/>
        <v>0.5844881296044293</v>
      </c>
      <c r="G15" s="45">
        <f t="shared" si="1"/>
        <v>0.8095826819603138</v>
      </c>
      <c r="H15" s="45">
        <f t="shared" si="1"/>
        <v>1.0346772343161983</v>
      </c>
      <c r="I15" s="45">
        <f t="shared" si="1"/>
        <v>1.1472245104941405</v>
      </c>
      <c r="J15" s="45">
        <f>J13/C13</f>
        <v>1</v>
      </c>
      <c r="K15" s="46"/>
      <c r="L15" s="20"/>
      <c r="M15" s="21"/>
      <c r="N15" s="7"/>
      <c r="O15" s="7"/>
      <c r="P15" s="7"/>
      <c r="Q15" s="7"/>
    </row>
    <row r="16" spans="1:19" ht="39.75" customHeight="1" thickTop="1">
      <c r="A16" s="61" t="s">
        <v>25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8"/>
      <c r="O16" s="8"/>
      <c r="P16" s="8"/>
      <c r="Q16" s="8"/>
      <c r="R16" s="8"/>
      <c r="S16" s="8"/>
    </row>
    <row r="17" spans="1:19" ht="73.5" customHeight="1">
      <c r="A17" s="62" t="s">
        <v>23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8"/>
      <c r="O17" s="8"/>
      <c r="P17" s="8"/>
      <c r="Q17" s="8"/>
      <c r="R17" s="8"/>
      <c r="S17" s="8"/>
    </row>
    <row r="18" spans="1:19" ht="24" customHeight="1">
      <c r="A18" s="47" t="s">
        <v>24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8"/>
      <c r="O18" s="8"/>
      <c r="P18" s="8"/>
      <c r="Q18" s="8"/>
      <c r="R18" s="8"/>
      <c r="S18" s="8"/>
    </row>
  </sheetData>
  <sheetProtection/>
  <mergeCells count="10">
    <mergeCell ref="A18:M18"/>
    <mergeCell ref="A13:B13"/>
    <mergeCell ref="A14:B14"/>
    <mergeCell ref="A15:B15"/>
    <mergeCell ref="A1:K1"/>
    <mergeCell ref="A2:K2"/>
    <mergeCell ref="A3:K3"/>
    <mergeCell ref="A5:K5"/>
    <mergeCell ref="A16:M16"/>
    <mergeCell ref="A17:M17"/>
  </mergeCells>
  <printOptions horizontalCentered="1" verticalCentered="1"/>
  <pageMargins left="0.7" right="0.7" top="0.75" bottom="0.75" header="0.3" footer="0.3"/>
  <pageSetup fitToWidth="0" fitToHeight="1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SEMPRON</dc:creator>
  <cp:keywords/>
  <dc:description/>
  <cp:lastModifiedBy>Cicero</cp:lastModifiedBy>
  <cp:lastPrinted>2021-04-26T11:32:09Z</cp:lastPrinted>
  <dcterms:created xsi:type="dcterms:W3CDTF">2007-04-10T12:03:33Z</dcterms:created>
  <dcterms:modified xsi:type="dcterms:W3CDTF">2022-01-14T18:56:43Z</dcterms:modified>
  <cp:category/>
  <cp:version/>
  <cp:contentType/>
  <cp:contentStatus/>
</cp:coreProperties>
</file>