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CRONOGRAMA" sheetId="1" r:id="rId1"/>
    <sheet name="Plan3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<sst xmlns="http://schemas.openxmlformats.org/spreadsheetml/2006/main" count="35" uniqueCount="34">
  <si>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1º MÊS</t>
  </si>
  <si>
    <t>2º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</si>
  <si>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</si>
  <si>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</si>
  <si>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</si>
  <si>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</si>
  <si>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</si>
  <si>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</si>
  <si>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</si>
  <si>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</si>
  <si>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</si>
  <si>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SERVIÇOS PRELIMINARES</t>
  </si>
  <si>
    <t>ALVENARIA</t>
  </si>
  <si>
    <t>COBERTURA</t>
  </si>
  <si>
    <t>BALDRAME</t>
  </si>
  <si>
    <t>COLUNAS</t>
  </si>
  <si>
    <t>CONTRA PISO E PISO  EXTERNO</t>
  </si>
  <si>
    <t>REVESTIMENTO</t>
  </si>
  <si>
    <t>ESQUADRIAS</t>
  </si>
  <si>
    <t>ELÉTRICA</t>
  </si>
  <si>
    <t>PINTURA DE TETO, PAREDE E PISO</t>
  </si>
  <si>
    <t>SERVIÇOS COMPLEMENTARES</t>
  </si>
  <si>
    <t>REF: CPOS 173</t>
  </si>
  <si>
    <t>Construção da Sala de Espera na Central de Ambulâncias</t>
  </si>
  <si>
    <r>
      <t xml:space="preserve">LOCAL: </t>
    </r>
    <r>
      <rPr>
        <sz val="9"/>
        <rFont val="Tahoma"/>
        <family val="2"/>
      </rPr>
      <t>RUA SATOSHI NAGAHASHI - CENTRO BASTOS-SP</t>
    </r>
  </si>
  <si>
    <t>INFRA ESTRUTURA</t>
  </si>
  <si>
    <t>Bastos, 25 de outubro de 2018</t>
  </si>
  <si>
    <t>3º MÊS</t>
  </si>
  <si>
    <t>REDE DE ÁGUA/ESGOTO</t>
  </si>
  <si>
    <t xml:space="preserve">                                           ARQº HOSMANY ROSA VIEIRA</t>
  </si>
  <si>
    <t xml:space="preserve">                                     Arquiteto e Urbanista</t>
  </si>
  <si>
    <t xml:space="preserve">                                    CAU - A6924-8</t>
  </si>
  <si>
    <t xml:space="preserve">                                                                        Assist. Sec. Municipal de Planejamento</t>
  </si>
  <si>
    <t xml:space="preserve">                                                                           ARQº DANIEL MESSIAS DOS SANTOS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</si>
</sst>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  <numFmt numFmtId="180" formatCode="_(&quot;Cr$&quot;* #,##0.00_);_(&quot;Cr$&quot;* \(#,##0.00\);_(&quot;Cr$&quot;* &quot;-&quot;??_);_(@_)"/>
    <numFmt numFmtId="181" formatCode="_(&quot;Cr$&quot;* #,##0_);_(&quot;Cr$&quot;* \(#,##0\);_(&quot;Cr$&quot;* &quot;-&quot;_);_(@_)"/>
    <numFmt numFmtId="182" formatCode="&quot;R$ &quot;#,##0.0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#,##0.00_ ;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indent="1"/>
      <protection/>
    </xf>
    <xf numFmtId="0" fontId="0" fillId="0" borderId="0" xfId="51" applyAlignment="1">
      <alignment horizont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0" fontId="3" fillId="0" borderId="0" xfId="51" applyFont="1">
      <alignment/>
      <protection/>
    </xf>
    <xf numFmtId="177" fontId="3" fillId="0" borderId="0" xfId="51" applyNumberFormat="1" applyFont="1" applyBorder="1">
      <alignment/>
      <protection/>
    </xf>
    <xf numFmtId="10" fontId="3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5" fillId="0" borderId="0" xfId="51" applyFont="1" applyBorder="1">
      <alignment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vertical="center" wrapText="1"/>
      <protection/>
    </xf>
    <xf numFmtId="0" fontId="10" fillId="34" borderId="0" xfId="51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7" fillId="34" borderId="0" xfId="51" applyFont="1" applyFill="1" applyBorder="1" applyAlignment="1">
      <alignment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9" fillId="0" borderId="13" xfId="51" applyNumberFormat="1" applyFont="1" applyBorder="1" applyAlignment="1">
      <alignment horizontal="center" vertical="center"/>
      <protection/>
    </xf>
    <xf numFmtId="49" fontId="9" fillId="0" borderId="14" xfId="51" applyNumberFormat="1" applyFont="1" applyBorder="1" applyAlignment="1" applyProtection="1">
      <alignment vertical="center" wrapText="1"/>
      <protection locked="0"/>
    </xf>
    <xf numFmtId="39" fontId="9" fillId="0" borderId="14" xfId="64" applyNumberFormat="1" applyFont="1" applyBorder="1" applyAlignment="1">
      <alignment vertical="center"/>
    </xf>
    <xf numFmtId="177" fontId="9" fillId="0" borderId="14" xfId="64" applyFont="1" applyBorder="1" applyAlignment="1">
      <alignment vertical="center"/>
    </xf>
    <xf numFmtId="10" fontId="8" fillId="0" borderId="15" xfId="53" applyNumberFormat="1" applyFont="1" applyBorder="1" applyAlignment="1">
      <alignment horizontal="right" vertical="center"/>
    </xf>
    <xf numFmtId="49" fontId="9" fillId="0" borderId="14" xfId="51" applyNumberFormat="1" applyFont="1" applyBorder="1" applyAlignment="1" applyProtection="1">
      <alignment vertical="center"/>
      <protection locked="0"/>
    </xf>
    <xf numFmtId="178" fontId="8" fillId="0" borderId="14" xfId="49" applyFont="1" applyBorder="1" applyAlignment="1">
      <alignment vertical="center"/>
    </xf>
    <xf numFmtId="177" fontId="8" fillId="0" borderId="14" xfId="64" applyNumberFormat="1" applyFont="1" applyBorder="1" applyAlignment="1">
      <alignment vertical="center"/>
    </xf>
    <xf numFmtId="177" fontId="8" fillId="0" borderId="15" xfId="53" applyNumberFormat="1" applyFont="1" applyBorder="1" applyAlignment="1">
      <alignment vertical="center"/>
    </xf>
    <xf numFmtId="178" fontId="13" fillId="0" borderId="14" xfId="49" applyFont="1" applyBorder="1" applyAlignment="1">
      <alignment vertical="center"/>
    </xf>
    <xf numFmtId="177" fontId="13" fillId="0" borderId="14" xfId="64" applyFont="1" applyBorder="1" applyAlignment="1">
      <alignment vertical="center"/>
    </xf>
    <xf numFmtId="177" fontId="8" fillId="0" borderId="15" xfId="64" applyFont="1" applyBorder="1" applyAlignment="1">
      <alignment vertical="center"/>
    </xf>
    <xf numFmtId="10" fontId="8" fillId="0" borderId="16" xfId="53" applyNumberFormat="1" applyFont="1" applyFill="1" applyBorder="1" applyAlignment="1">
      <alignment horizontal="right" vertical="center"/>
    </xf>
    <xf numFmtId="10" fontId="8" fillId="0" borderId="17" xfId="53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9" fillId="33" borderId="0" xfId="5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8" fillId="0" borderId="13" xfId="51" applyFont="1" applyBorder="1" applyAlignment="1">
      <alignment horizontal="center" vertical="center"/>
      <protection/>
    </xf>
    <xf numFmtId="0" fontId="8" fillId="0" borderId="14" xfId="51" applyFont="1" applyBorder="1" applyAlignment="1">
      <alignment horizontal="center" vertical="center"/>
      <protection/>
    </xf>
    <xf numFmtId="0" fontId="13" fillId="0" borderId="13" xfId="51" applyFont="1" applyBorder="1" applyAlignment="1">
      <alignment horizontal="center" vertical="center"/>
      <protection/>
    </xf>
    <xf numFmtId="0" fontId="13" fillId="0" borderId="14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8" fillId="0" borderId="18" xfId="5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9" fillId="33" borderId="19" xfId="51" applyFont="1" applyFill="1" applyBorder="1" applyAlignment="1">
      <alignment horizontal="right" vertical="center" wrapText="1"/>
      <protection/>
    </xf>
    <xf numFmtId="0" fontId="5" fillId="33" borderId="0" xfId="0" applyFont="1" applyFill="1" applyBorder="1" applyAlignment="1">
      <alignment horizont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Neutra" xfId="50"/>
    <cellStyle name="Normal_Bastos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0</xdr:rowOff>
    </xdr:from>
    <xdr:to>
      <xdr:col>7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130" zoomScaleSheetLayoutView="130" zoomScalePageLayoutView="0" workbookViewId="0" topLeftCell="A4">
      <selection activeCell="C20" sqref="C20"/>
    </sheetView>
  </sheetViews>
  <sheetFormatPr defaultColWidth="9.140625" defaultRowHeight="12.75"/>
  <cols>
    <col min="2" max="2" width="33.7109375" style="0" customWidth="1"/>
    <col min="3" max="3" width="18.00390625" style="0" customWidth="1"/>
    <col min="4" max="4" width="17.140625" style="0" customWidth="1"/>
    <col min="5" max="6" width="16.7109375" style="0" customWidth="1"/>
    <col min="7" max="7" width="16.00390625" style="0" customWidth="1"/>
    <col min="8" max="8" width="12.8515625" style="0" customWidth="1"/>
  </cols>
  <sheetData>
    <row r="1" spans="1:14" ht="28.5" customHeight="1">
      <c r="A1" s="45" t="s">
        <v>3</v>
      </c>
      <c r="B1" s="45"/>
      <c r="C1" s="45"/>
      <c r="D1" s="45"/>
      <c r="E1" s="45"/>
      <c r="F1" s="45"/>
      <c r="G1" s="45"/>
      <c r="H1" s="45"/>
      <c r="I1" s="2"/>
      <c r="J1" s="2"/>
      <c r="K1" s="2"/>
      <c r="L1" s="1"/>
      <c r="M1" s="1"/>
      <c r="N1" s="1"/>
    </row>
    <row r="2" spans="1:14" ht="19.5" customHeight="1">
      <c r="A2" s="46" t="s">
        <v>23</v>
      </c>
      <c r="B2" s="46"/>
      <c r="C2" s="46"/>
      <c r="D2" s="46"/>
      <c r="E2" s="46"/>
      <c r="F2" s="46"/>
      <c r="G2" s="46"/>
      <c r="H2" s="46"/>
      <c r="I2" s="2"/>
      <c r="J2" s="2"/>
      <c r="K2" s="2"/>
      <c r="L2" s="1"/>
      <c r="M2" s="1"/>
      <c r="N2" s="1"/>
    </row>
    <row r="3" spans="1:14" ht="19.5" customHeight="1">
      <c r="A3" s="46" t="s">
        <v>24</v>
      </c>
      <c r="B3" s="46"/>
      <c r="C3" s="46"/>
      <c r="D3" s="46"/>
      <c r="E3" s="46"/>
      <c r="F3" s="46"/>
      <c r="G3" s="46"/>
      <c r="H3" s="46"/>
      <c r="I3" s="3"/>
      <c r="J3" s="3"/>
      <c r="K3" s="3"/>
      <c r="L3" s="1"/>
      <c r="M3" s="1"/>
      <c r="N3" s="1"/>
    </row>
    <row r="4" spans="1:14" ht="19.5" customHeight="1">
      <c r="A4" s="38" t="s">
        <v>22</v>
      </c>
      <c r="B4" s="38"/>
      <c r="C4" s="38"/>
      <c r="D4" s="38"/>
      <c r="E4" s="38"/>
      <c r="F4" s="38"/>
      <c r="G4" s="38"/>
      <c r="H4" s="38"/>
      <c r="I4" s="3"/>
      <c r="J4" s="3"/>
      <c r="K4" s="3"/>
      <c r="L4" s="1"/>
      <c r="M4" s="1"/>
      <c r="N4" s="1"/>
    </row>
    <row r="5" spans="1:14" ht="19.5" customHeight="1">
      <c r="A5" s="46" t="s">
        <v>9</v>
      </c>
      <c r="B5" s="46"/>
      <c r="C5" s="46"/>
      <c r="D5" s="46"/>
      <c r="E5" s="46"/>
      <c r="F5" s="46"/>
      <c r="G5" s="46"/>
      <c r="H5" s="46"/>
      <c r="I5" s="3"/>
      <c r="J5" s="3"/>
      <c r="K5" s="3"/>
      <c r="L5" s="1"/>
      <c r="M5" s="1"/>
      <c r="N5" s="1"/>
    </row>
    <row r="6" spans="1:14" ht="12.75">
      <c r="A6" s="19"/>
      <c r="B6" s="15"/>
      <c r="C6" s="15"/>
      <c r="D6" s="15"/>
      <c r="E6" s="15"/>
      <c r="F6" s="15"/>
      <c r="G6" s="15"/>
      <c r="H6" s="19"/>
      <c r="I6" s="3"/>
      <c r="J6" s="3"/>
      <c r="K6" s="3"/>
      <c r="L6" s="4"/>
      <c r="M6" s="4"/>
      <c r="N6" s="4"/>
    </row>
    <row r="7" spans="1:14" ht="19.5" customHeight="1">
      <c r="A7" s="20" t="s">
        <v>4</v>
      </c>
      <c r="B7" s="21" t="s">
        <v>7</v>
      </c>
      <c r="C7" s="21" t="s">
        <v>8</v>
      </c>
      <c r="D7" s="21" t="s">
        <v>0</v>
      </c>
      <c r="E7" s="21" t="s">
        <v>1</v>
      </c>
      <c r="F7" s="21" t="s">
        <v>27</v>
      </c>
      <c r="G7" s="21" t="s">
        <v>5</v>
      </c>
      <c r="H7" s="22" t="s">
        <v>10</v>
      </c>
      <c r="I7" s="5"/>
      <c r="J7" s="5"/>
      <c r="K7" s="5"/>
      <c r="L7" s="6"/>
      <c r="M7" s="6"/>
      <c r="N7" s="6"/>
    </row>
    <row r="8" spans="1:14" ht="24.75" customHeight="1">
      <c r="A8" s="23">
        <v>1</v>
      </c>
      <c r="B8" s="24" t="s">
        <v>11</v>
      </c>
      <c r="C8" s="25">
        <v>2240.93</v>
      </c>
      <c r="D8" s="26">
        <f>C8</f>
        <v>2240.93</v>
      </c>
      <c r="E8" s="26">
        <v>0</v>
      </c>
      <c r="F8" s="26">
        <v>0</v>
      </c>
      <c r="G8" s="26">
        <f>SUM(D8:E8)</f>
        <v>2240.93</v>
      </c>
      <c r="H8" s="27">
        <f>G8/G22</f>
        <v>0.04191740423463181</v>
      </c>
      <c r="I8" s="7"/>
      <c r="J8" s="7"/>
      <c r="K8" s="7"/>
      <c r="L8" s="8"/>
      <c r="M8" s="8"/>
      <c r="N8" s="8"/>
    </row>
    <row r="9" spans="1:14" ht="24.75" customHeight="1">
      <c r="A9" s="23">
        <v>2</v>
      </c>
      <c r="B9" s="24" t="s">
        <v>25</v>
      </c>
      <c r="C9" s="25">
        <v>2453.78</v>
      </c>
      <c r="D9" s="26">
        <f>C9</f>
        <v>2453.78</v>
      </c>
      <c r="E9" s="26">
        <v>0</v>
      </c>
      <c r="F9" s="26">
        <v>0</v>
      </c>
      <c r="G9" s="26">
        <f>SUM(D9:E9)</f>
        <v>2453.78</v>
      </c>
      <c r="H9" s="27">
        <f>G9/G22</f>
        <v>0.04589884028633418</v>
      </c>
      <c r="I9" s="7"/>
      <c r="J9" s="7"/>
      <c r="K9" s="7"/>
      <c r="L9" s="8"/>
      <c r="M9" s="8"/>
      <c r="N9" s="8"/>
    </row>
    <row r="10" spans="1:14" ht="24.75" customHeight="1">
      <c r="A10" s="23">
        <v>3</v>
      </c>
      <c r="B10" s="24" t="s">
        <v>14</v>
      </c>
      <c r="C10" s="25">
        <v>2202.56</v>
      </c>
      <c r="D10" s="26">
        <f>C10</f>
        <v>2202.56</v>
      </c>
      <c r="E10" s="26">
        <v>0</v>
      </c>
      <c r="F10" s="26">
        <v>0</v>
      </c>
      <c r="G10" s="26">
        <f>SUM(D10:E10)</f>
        <v>2202.56</v>
      </c>
      <c r="H10" s="27">
        <f>G10/G22</f>
        <v>0.04119967953975834</v>
      </c>
      <c r="I10" s="7"/>
      <c r="J10" s="7"/>
      <c r="K10" s="7"/>
      <c r="L10" s="8"/>
      <c r="M10" s="8"/>
      <c r="N10" s="8"/>
    </row>
    <row r="11" spans="1:14" ht="24.75" customHeight="1">
      <c r="A11" s="23">
        <v>4</v>
      </c>
      <c r="B11" s="24" t="s">
        <v>16</v>
      </c>
      <c r="C11" s="25">
        <v>1652.64</v>
      </c>
      <c r="D11" s="26">
        <f aca="true" t="shared" si="0" ref="D11:D19">C11/3</f>
        <v>550.88</v>
      </c>
      <c r="E11" s="26">
        <f aca="true" t="shared" si="1" ref="E11:E19">C11/3</f>
        <v>550.88</v>
      </c>
      <c r="F11" s="26">
        <f aca="true" t="shared" si="2" ref="F11:F19">C11/3</f>
        <v>550.88</v>
      </c>
      <c r="G11" s="26">
        <f>SUM(D11:E11:F11)</f>
        <v>1652.6399999999999</v>
      </c>
      <c r="H11" s="27">
        <f>G11/G22</f>
        <v>0.030913227514613093</v>
      </c>
      <c r="I11" s="7"/>
      <c r="J11" s="7"/>
      <c r="K11" s="7"/>
      <c r="L11" s="8"/>
      <c r="M11" s="8"/>
      <c r="N11" s="8"/>
    </row>
    <row r="12" spans="1:14" ht="24.75" customHeight="1">
      <c r="A12" s="23">
        <v>5</v>
      </c>
      <c r="B12" s="24" t="s">
        <v>15</v>
      </c>
      <c r="C12" s="25">
        <v>2103.88</v>
      </c>
      <c r="D12" s="26">
        <f t="shared" si="0"/>
        <v>701.2933333333334</v>
      </c>
      <c r="E12" s="26">
        <f t="shared" si="1"/>
        <v>701.2933333333334</v>
      </c>
      <c r="F12" s="26">
        <f t="shared" si="2"/>
        <v>701.2933333333334</v>
      </c>
      <c r="G12" s="26">
        <f aca="true" t="shared" si="3" ref="G12:G20">SUM(D12:F12)</f>
        <v>2103.88</v>
      </c>
      <c r="H12" s="27">
        <f>G12/G22</f>
        <v>0.03935383453350046</v>
      </c>
      <c r="I12" s="7"/>
      <c r="J12" s="7"/>
      <c r="K12" s="7"/>
      <c r="L12" s="8"/>
      <c r="M12" s="8"/>
      <c r="N12" s="8"/>
    </row>
    <row r="13" spans="1:14" ht="24.75" customHeight="1">
      <c r="A13" s="23">
        <v>6</v>
      </c>
      <c r="B13" s="24" t="s">
        <v>12</v>
      </c>
      <c r="C13" s="25">
        <v>4860.14</v>
      </c>
      <c r="D13" s="26">
        <f t="shared" si="0"/>
        <v>1620.0466666666669</v>
      </c>
      <c r="E13" s="26">
        <f t="shared" si="1"/>
        <v>1620.0466666666669</v>
      </c>
      <c r="F13" s="26">
        <f t="shared" si="2"/>
        <v>1620.0466666666669</v>
      </c>
      <c r="G13" s="26">
        <f t="shared" si="3"/>
        <v>4860.14</v>
      </c>
      <c r="H13" s="27">
        <f>G13/G22</f>
        <v>0.09091067236232434</v>
      </c>
      <c r="I13" s="7"/>
      <c r="J13" s="7"/>
      <c r="K13" s="7"/>
      <c r="L13" s="8"/>
      <c r="M13" s="8"/>
      <c r="N13" s="8"/>
    </row>
    <row r="14" spans="1:14" ht="24.75" customHeight="1">
      <c r="A14" s="23">
        <v>7</v>
      </c>
      <c r="B14" s="24" t="s">
        <v>17</v>
      </c>
      <c r="C14" s="25">
        <v>9447.26</v>
      </c>
      <c r="D14" s="26">
        <f t="shared" si="0"/>
        <v>3149.0866666666666</v>
      </c>
      <c r="E14" s="26">
        <f t="shared" si="1"/>
        <v>3149.0866666666666</v>
      </c>
      <c r="F14" s="26">
        <f t="shared" si="2"/>
        <v>3149.0866666666666</v>
      </c>
      <c r="G14" s="26">
        <f t="shared" si="3"/>
        <v>9447.26</v>
      </c>
      <c r="H14" s="27">
        <f>G14/G22</f>
        <v>0.17671440711207748</v>
      </c>
      <c r="I14" s="7"/>
      <c r="J14" s="7"/>
      <c r="K14" s="7"/>
      <c r="L14" s="8"/>
      <c r="M14" s="8"/>
      <c r="N14" s="8"/>
    </row>
    <row r="15" spans="1:14" ht="24.75" customHeight="1">
      <c r="A15" s="23">
        <v>8</v>
      </c>
      <c r="B15" s="24" t="s">
        <v>13</v>
      </c>
      <c r="C15" s="25">
        <v>7246.6</v>
      </c>
      <c r="D15" s="26">
        <f t="shared" si="0"/>
        <v>2415.5333333333333</v>
      </c>
      <c r="E15" s="26">
        <f t="shared" si="1"/>
        <v>2415.5333333333333</v>
      </c>
      <c r="F15" s="26">
        <f t="shared" si="2"/>
        <v>2415.5333333333333</v>
      </c>
      <c r="G15" s="26">
        <f t="shared" si="3"/>
        <v>7246.6</v>
      </c>
      <c r="H15" s="27">
        <f>G15/G22</f>
        <v>0.13555026775788753</v>
      </c>
      <c r="I15" s="7"/>
      <c r="J15" s="7"/>
      <c r="K15" s="7"/>
      <c r="L15" s="8"/>
      <c r="M15" s="8"/>
      <c r="N15" s="8"/>
    </row>
    <row r="16" spans="1:14" ht="24.75" customHeight="1">
      <c r="A16" s="23">
        <v>9</v>
      </c>
      <c r="B16" s="24" t="s">
        <v>18</v>
      </c>
      <c r="C16" s="25">
        <v>6437.02</v>
      </c>
      <c r="D16" s="26">
        <f t="shared" si="0"/>
        <v>2145.6733333333336</v>
      </c>
      <c r="E16" s="26">
        <f t="shared" si="1"/>
        <v>2145.6733333333336</v>
      </c>
      <c r="F16" s="26">
        <f t="shared" si="2"/>
        <v>2145.6733333333336</v>
      </c>
      <c r="G16" s="26">
        <f t="shared" si="3"/>
        <v>6437.02</v>
      </c>
      <c r="H16" s="27">
        <f>G16/G22</f>
        <v>0.12040678174079945</v>
      </c>
      <c r="I16" s="7"/>
      <c r="J16" s="7"/>
      <c r="K16" s="7"/>
      <c r="L16" s="8"/>
      <c r="M16" s="8"/>
      <c r="N16" s="8"/>
    </row>
    <row r="17" spans="1:14" ht="24.75" customHeight="1">
      <c r="A17" s="23">
        <v>10</v>
      </c>
      <c r="B17" s="24" t="s">
        <v>19</v>
      </c>
      <c r="C17" s="25">
        <v>3429.83</v>
      </c>
      <c r="D17" s="26">
        <f t="shared" si="0"/>
        <v>1143.2766666666666</v>
      </c>
      <c r="E17" s="26">
        <f t="shared" si="1"/>
        <v>1143.2766666666666</v>
      </c>
      <c r="F17" s="26">
        <f t="shared" si="2"/>
        <v>1143.2766666666666</v>
      </c>
      <c r="G17" s="26">
        <f t="shared" si="3"/>
        <v>3429.83</v>
      </c>
      <c r="H17" s="27">
        <f>G17/G22</f>
        <v>0.0641562077200391</v>
      </c>
      <c r="I17" s="7"/>
      <c r="J17" s="7"/>
      <c r="K17" s="7"/>
      <c r="L17" s="8"/>
      <c r="M17" s="8"/>
      <c r="N17" s="8"/>
    </row>
    <row r="18" spans="1:14" ht="24.75" customHeight="1">
      <c r="A18" s="23">
        <v>11</v>
      </c>
      <c r="B18" s="24" t="s">
        <v>28</v>
      </c>
      <c r="C18" s="25">
        <v>5793.65</v>
      </c>
      <c r="D18" s="26">
        <f t="shared" si="0"/>
        <v>1931.2166666666665</v>
      </c>
      <c r="E18" s="26">
        <f t="shared" si="1"/>
        <v>1931.2166666666665</v>
      </c>
      <c r="F18" s="26">
        <f t="shared" si="2"/>
        <v>1931.2166666666665</v>
      </c>
      <c r="G18" s="26">
        <f t="shared" si="3"/>
        <v>5793.65</v>
      </c>
      <c r="H18" s="27">
        <f>G18/G22</f>
        <v>0.10837231374651354</v>
      </c>
      <c r="I18" s="7"/>
      <c r="J18" s="7"/>
      <c r="K18" s="7"/>
      <c r="L18" s="8"/>
      <c r="M18" s="8"/>
      <c r="N18" s="8"/>
    </row>
    <row r="19" spans="1:14" ht="24.75" customHeight="1">
      <c r="A19" s="23">
        <v>12</v>
      </c>
      <c r="B19" s="24" t="s">
        <v>20</v>
      </c>
      <c r="C19" s="25">
        <v>4631.36</v>
      </c>
      <c r="D19" s="26">
        <f t="shared" si="0"/>
        <v>1543.7866666666666</v>
      </c>
      <c r="E19" s="26">
        <f t="shared" si="1"/>
        <v>1543.7866666666666</v>
      </c>
      <c r="F19" s="26">
        <f t="shared" si="2"/>
        <v>1543.7866666666666</v>
      </c>
      <c r="G19" s="26">
        <f t="shared" si="3"/>
        <v>4631.36</v>
      </c>
      <c r="H19" s="27">
        <f>G19/G22</f>
        <v>0.08663125991267215</v>
      </c>
      <c r="I19" s="7"/>
      <c r="J19" s="7"/>
      <c r="K19" s="7"/>
      <c r="L19" s="8"/>
      <c r="M19" s="8"/>
      <c r="N19" s="8"/>
    </row>
    <row r="20" spans="1:14" ht="24.75" customHeight="1">
      <c r="A20" s="23">
        <v>13</v>
      </c>
      <c r="B20" s="24" t="s">
        <v>21</v>
      </c>
      <c r="C20" s="25">
        <v>960.96</v>
      </c>
      <c r="D20" s="26">
        <v>0</v>
      </c>
      <c r="E20" s="26">
        <v>0</v>
      </c>
      <c r="F20" s="26">
        <f>+C20</f>
        <v>960.96</v>
      </c>
      <c r="G20" s="26">
        <f t="shared" si="3"/>
        <v>960.96</v>
      </c>
      <c r="H20" s="27">
        <f>G20/G22</f>
        <v>0.01797510353884851</v>
      </c>
      <c r="I20" s="7"/>
      <c r="J20" s="7"/>
      <c r="K20" s="7"/>
      <c r="L20" s="8"/>
      <c r="M20" s="8"/>
      <c r="N20" s="8"/>
    </row>
    <row r="21" spans="1:14" ht="24.75" customHeight="1">
      <c r="A21" s="23"/>
      <c r="B21" s="28"/>
      <c r="C21" s="26"/>
      <c r="D21" s="26"/>
      <c r="E21" s="26"/>
      <c r="F21" s="26"/>
      <c r="G21" s="26"/>
      <c r="H21" s="27"/>
      <c r="I21" s="7"/>
      <c r="J21" s="7"/>
      <c r="K21" s="7"/>
      <c r="L21" s="8"/>
      <c r="M21" s="8"/>
      <c r="N21" s="8"/>
    </row>
    <row r="22" spans="1:14" ht="19.5" customHeight="1">
      <c r="A22" s="41" t="s">
        <v>5</v>
      </c>
      <c r="B22" s="42"/>
      <c r="C22" s="29">
        <f>SUM(C8:C20)</f>
        <v>53460.61</v>
      </c>
      <c r="D22" s="29">
        <f>SUM(D8:D21)</f>
        <v>22098.06333333333</v>
      </c>
      <c r="E22" s="29">
        <f>SUM(E8:E21)</f>
        <v>15200.793333333335</v>
      </c>
      <c r="F22" s="29">
        <f>SUM(F8:F21)</f>
        <v>16161.753333333334</v>
      </c>
      <c r="G22" s="30">
        <f>SUM(G8:G20)</f>
        <v>53460.61</v>
      </c>
      <c r="H22" s="31"/>
      <c r="I22" s="7"/>
      <c r="J22" s="7"/>
      <c r="K22" s="7"/>
      <c r="L22" s="7"/>
      <c r="M22" s="7"/>
      <c r="N22" s="7"/>
    </row>
    <row r="23" spans="1:14" ht="19.5" customHeight="1">
      <c r="A23" s="43" t="s">
        <v>2</v>
      </c>
      <c r="B23" s="44"/>
      <c r="C23" s="32"/>
      <c r="D23" s="32">
        <f>D22</f>
        <v>22098.06333333333</v>
      </c>
      <c r="E23" s="32">
        <f>D23+E22</f>
        <v>37298.85666666667</v>
      </c>
      <c r="F23" s="32">
        <f>E23+F22</f>
        <v>53460.61</v>
      </c>
      <c r="G23" s="33"/>
      <c r="H23" s="34"/>
      <c r="I23" s="7"/>
      <c r="J23" s="7"/>
      <c r="K23" s="7"/>
      <c r="L23" s="7"/>
      <c r="M23" s="7"/>
      <c r="N23" s="7"/>
    </row>
    <row r="24" spans="1:14" ht="19.5" customHeight="1" thickBot="1">
      <c r="A24" s="47" t="s">
        <v>6</v>
      </c>
      <c r="B24" s="48"/>
      <c r="C24" s="35"/>
      <c r="D24" s="35">
        <f>D22/C22</f>
        <v>0.4133522481942</v>
      </c>
      <c r="E24" s="35">
        <f>E22/C22</f>
        <v>0.28433632413347576</v>
      </c>
      <c r="F24" s="35">
        <f>F22/C22</f>
        <v>0.3023114276723242</v>
      </c>
      <c r="G24" s="35">
        <v>1</v>
      </c>
      <c r="H24" s="36"/>
      <c r="I24" s="10"/>
      <c r="J24" s="9"/>
      <c r="K24" s="7"/>
      <c r="L24" s="7"/>
      <c r="M24" s="7"/>
      <c r="N24" s="7"/>
    </row>
    <row r="25" spans="1:14" ht="19.5" customHeight="1" thickTop="1">
      <c r="A25" s="49" t="s">
        <v>26</v>
      </c>
      <c r="B25" s="49"/>
      <c r="C25" s="49"/>
      <c r="D25" s="49"/>
      <c r="E25" s="49"/>
      <c r="F25" s="49"/>
      <c r="G25" s="49"/>
      <c r="H25" s="49"/>
      <c r="I25" s="11"/>
      <c r="J25" s="11"/>
      <c r="K25" s="11"/>
      <c r="L25" s="11"/>
      <c r="M25" s="11"/>
      <c r="N25" s="11"/>
    </row>
    <row r="26" spans="1:14" ht="19.5" customHeight="1">
      <c r="A26" s="39"/>
      <c r="B26" s="39"/>
      <c r="C26" s="39"/>
      <c r="D26" s="39"/>
      <c r="E26" s="39"/>
      <c r="F26" s="39"/>
      <c r="G26" s="39"/>
      <c r="H26" s="39"/>
      <c r="I26" s="11"/>
      <c r="J26" s="11"/>
      <c r="K26" s="11"/>
      <c r="L26" s="11"/>
      <c r="M26" s="11"/>
      <c r="N26" s="11"/>
    </row>
    <row r="27" spans="1:14" ht="18" customHeight="1">
      <c r="A27" s="13"/>
      <c r="B27" s="13"/>
      <c r="C27" s="14"/>
      <c r="D27" s="14"/>
      <c r="E27" s="14"/>
      <c r="F27" s="14"/>
      <c r="G27" s="14"/>
      <c r="H27" s="14"/>
      <c r="I27" s="11"/>
      <c r="J27" s="11"/>
      <c r="K27" s="11"/>
      <c r="L27" s="11"/>
      <c r="M27" s="11"/>
      <c r="N27" s="11"/>
    </row>
    <row r="28" spans="1:14" ht="19.5" customHeight="1">
      <c r="A28" s="50" t="s">
        <v>29</v>
      </c>
      <c r="B28" s="50"/>
      <c r="C28" s="50"/>
      <c r="D28" s="17" t="s">
        <v>33</v>
      </c>
      <c r="E28" s="17"/>
      <c r="F28" s="17"/>
      <c r="G28" s="50"/>
      <c r="H28" s="50"/>
      <c r="I28" s="11"/>
      <c r="J28" s="11"/>
      <c r="K28" s="11"/>
      <c r="L28" s="11"/>
      <c r="M28" s="11"/>
      <c r="N28" s="11"/>
    </row>
    <row r="29" spans="1:14" ht="12" customHeight="1">
      <c r="A29" s="53" t="s">
        <v>30</v>
      </c>
      <c r="B29" s="54"/>
      <c r="C29" s="54"/>
      <c r="D29" s="37" t="s">
        <v>32</v>
      </c>
      <c r="E29" s="16"/>
      <c r="F29" s="16"/>
      <c r="G29" s="55"/>
      <c r="H29" s="55"/>
      <c r="I29" s="12"/>
      <c r="J29" s="12"/>
      <c r="K29" s="12"/>
      <c r="L29" s="12"/>
      <c r="M29" s="12"/>
      <c r="N29" s="12"/>
    </row>
    <row r="30" spans="1:14" ht="15" customHeight="1">
      <c r="A30" s="51" t="s">
        <v>31</v>
      </c>
      <c r="B30" s="51"/>
      <c r="C30" s="51"/>
      <c r="D30" s="18"/>
      <c r="E30" s="18"/>
      <c r="F30" s="18"/>
      <c r="G30" s="52"/>
      <c r="H30" s="52"/>
      <c r="I30" s="11"/>
      <c r="J30" s="11"/>
      <c r="K30" s="11"/>
      <c r="L30" s="11"/>
      <c r="M30" s="11"/>
      <c r="N30" s="11"/>
    </row>
    <row r="31" spans="1:6" ht="12.75">
      <c r="A31" s="40"/>
      <c r="B31" s="40"/>
      <c r="C31" s="40"/>
      <c r="D31" s="40"/>
      <c r="E31" s="40"/>
      <c r="F31" s="40"/>
    </row>
  </sheetData>
  <sheetProtection/>
  <mergeCells count="14">
    <mergeCell ref="A24:B24"/>
    <mergeCell ref="A25:H25"/>
    <mergeCell ref="G28:H28"/>
    <mergeCell ref="A28:C28"/>
    <mergeCell ref="A30:C30"/>
    <mergeCell ref="G30:H30"/>
    <mergeCell ref="A29:C29"/>
    <mergeCell ref="G29:H29"/>
    <mergeCell ref="A22:B22"/>
    <mergeCell ref="A23:B23"/>
    <mergeCell ref="A1:H1"/>
    <mergeCell ref="A2:H2"/>
    <mergeCell ref="A3:H3"/>
    <mergeCell ref="A5:H5"/>
  </mergeCells>
  <printOptions horizontalCentered="1" verticalCentered="1"/>
  <pageMargins left="0.7" right="0.7" top="0.75" bottom="0.75" header="0.3" footer="0.3"/>
  <pageSetup fitToWidth="0" fitToHeight="1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DANIELA</cp:lastModifiedBy>
  <cp:lastPrinted>2018-10-26T13:23:25Z</cp:lastPrinted>
  <dcterms:created xsi:type="dcterms:W3CDTF">2007-04-10T12:03:33Z</dcterms:created>
  <dcterms:modified xsi:type="dcterms:W3CDTF">2018-10-26T13:23:31Z</dcterms:modified>
  <cp:category/>
  <cp:version/>
  <cp:contentType/>
  <cp:contentStatus/>
</cp:coreProperties>
</file>